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1BECDCCA-7D77-4FAF-BD39-8CAABC29B1D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S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R8" i="5" l="1"/>
  <c r="AQ8" i="5"/>
  <c r="AP8" i="5"/>
  <c r="AO8" i="5"/>
  <c r="AN8" i="5"/>
  <c r="AM8" i="5"/>
  <c r="U8" i="5"/>
  <c r="T8" i="5"/>
  <c r="S8" i="5"/>
  <c r="R8" i="5"/>
  <c r="Q8" i="5"/>
  <c r="I8" i="5"/>
  <c r="H8" i="5"/>
  <c r="G8" i="5"/>
  <c r="F8" i="5"/>
  <c r="E8" i="5"/>
  <c r="AG8" i="5" l="1"/>
  <c r="AE8" i="5"/>
  <c r="AD8" i="5"/>
  <c r="AC8" i="5"/>
  <c r="AB8" i="5"/>
  <c r="AA8" i="5"/>
  <c r="AS8" i="5" l="1"/>
  <c r="I13" i="5"/>
  <c r="G13" i="5"/>
  <c r="E13" i="5"/>
  <c r="W8" i="5"/>
  <c r="K8" i="5"/>
  <c r="I12" i="5"/>
  <c r="I14" i="5" s="1"/>
  <c r="H12" i="5"/>
  <c r="G12" i="5"/>
  <c r="G14" i="5" s="1"/>
  <c r="F12" i="5"/>
  <c r="E12" i="5"/>
  <c r="E14" i="5" s="1"/>
  <c r="K12" i="5" l="1"/>
  <c r="K13" i="5"/>
  <c r="J13" i="5" s="1"/>
  <c r="F13" i="5"/>
  <c r="L13" i="5" s="1"/>
  <c r="H13" i="5"/>
  <c r="H14" i="5" s="1"/>
  <c r="M14" i="5" s="1"/>
  <c r="AF8" i="5"/>
  <c r="O14" i="5"/>
  <c r="O13" i="5"/>
  <c r="K14" i="5" l="1"/>
  <c r="J14" i="5" s="1"/>
  <c r="M13" i="5"/>
  <c r="N13" i="5"/>
  <c r="F14" i="5"/>
  <c r="L14" i="5" l="1"/>
  <c r="N14" i="5"/>
</calcChain>
</file>

<file path=xl/sharedStrings.xml><?xml version="1.0" encoding="utf-8"?>
<sst xmlns="http://schemas.openxmlformats.org/spreadsheetml/2006/main" count="77" uniqueCount="35">
  <si>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</si>
  <si>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</si>
  <si>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</si>
  <si>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</si>
  <si>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</si>
  <si>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</si>
  <si>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</si>
  <si>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</si>
  <si>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</si>
  <si>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</si>
  <si>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</si>
  <si>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</si>
  <si>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</si>
  <si>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</si>
  <si>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</si>
  <si>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</si>
  <si>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</si>
  <si>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</si>
  <si>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</si>
  <si>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</si>
  <si>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</si>
  <si>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</si>
  <si>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</si>
  <si>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</si>
  <si>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KiPa  2</t>
  </si>
  <si>
    <t>4.</t>
  </si>
  <si>
    <t>KiPa = Kiteen Pallo-90  (1990)</t>
  </si>
  <si>
    <t>ToPo = Tohmajärven Pomppu  (1991),  kasvattajaseura</t>
  </si>
  <si>
    <t>Konsta Pirhonen</t>
  </si>
  <si>
    <t>12.1.1999   Tohmajärvi</t>
  </si>
  <si>
    <t>7.</t>
  </si>
  <si>
    <t>ViU</t>
  </si>
  <si>
    <t>ViU = Viinijärven Urheilijat  (1914)</t>
  </si>
  <si>
    <t>8.</t>
  </si>
  <si>
    <t>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</si>
</sst>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2" borderId="0" xfId="0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0" fontId="2" fillId="3" borderId="9" xfId="0" applyFont="1" applyFill="1" applyBorder="1" applyAlignment="1">
      <alignment horizontal="center" vertical="top"/>
    </xf>
    <xf numFmtId="0" fontId="2" fillId="3" borderId="3" xfId="0" applyFont="1" applyFill="1" applyBorder="1" applyAlignment="1">
      <alignment horizontal="center" vertical="top"/>
    </xf>
    <xf numFmtId="164" fontId="2" fillId="3" borderId="1" xfId="0" applyNumberFormat="1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28</v>
      </c>
      <c r="C1" s="2"/>
      <c r="D1" s="3"/>
      <c r="E1" s="4" t="s">
        <v>29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23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2020</v>
      </c>
      <c r="Y4" s="14" t="s">
        <v>25</v>
      </c>
      <c r="Z4" s="1" t="s">
        <v>24</v>
      </c>
      <c r="AA4" s="12">
        <v>8</v>
      </c>
      <c r="AB4" s="12">
        <v>0</v>
      </c>
      <c r="AC4" s="12">
        <v>4</v>
      </c>
      <c r="AD4" s="13">
        <v>1</v>
      </c>
      <c r="AE4" s="12">
        <v>24</v>
      </c>
      <c r="AF4" s="31">
        <v>0.45279999999999998</v>
      </c>
      <c r="AG4" s="18">
        <v>53</v>
      </c>
      <c r="AH4" s="39"/>
      <c r="AI4" s="7"/>
      <c r="AJ4" s="7"/>
      <c r="AK4" s="7"/>
      <c r="AL4" s="10"/>
      <c r="AM4" s="12"/>
      <c r="AN4" s="12"/>
      <c r="AO4" s="12"/>
      <c r="AP4" s="12"/>
      <c r="AQ4" s="12"/>
      <c r="AR4" s="63"/>
      <c r="AS4" s="65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67">
        <v>2021</v>
      </c>
      <c r="Y5" s="71" t="s">
        <v>30</v>
      </c>
      <c r="Z5" s="68" t="s">
        <v>31</v>
      </c>
      <c r="AA5" s="67">
        <v>12</v>
      </c>
      <c r="AB5" s="67">
        <v>0</v>
      </c>
      <c r="AC5" s="67">
        <v>7</v>
      </c>
      <c r="AD5" s="72">
        <v>5</v>
      </c>
      <c r="AE5" s="67">
        <v>38</v>
      </c>
      <c r="AF5" s="69">
        <v>0.52049999999999996</v>
      </c>
      <c r="AG5" s="70">
        <v>73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3"/>
      <c r="AS5" s="65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67">
        <v>2022</v>
      </c>
      <c r="Y6" s="71" t="s">
        <v>33</v>
      </c>
      <c r="Z6" s="68" t="s">
        <v>31</v>
      </c>
      <c r="AA6" s="67">
        <v>14</v>
      </c>
      <c r="AB6" s="67">
        <v>0</v>
      </c>
      <c r="AC6" s="67">
        <v>9</v>
      </c>
      <c r="AD6" s="72">
        <v>7</v>
      </c>
      <c r="AE6" s="67">
        <v>42</v>
      </c>
      <c r="AF6" s="69">
        <v>0.52500000000000002</v>
      </c>
      <c r="AG6" s="70">
        <v>80</v>
      </c>
      <c r="AH6" s="39"/>
      <c r="AI6" s="7"/>
      <c r="AJ6" s="7"/>
      <c r="AK6" s="7"/>
      <c r="AL6" s="66"/>
      <c r="AM6" s="12"/>
      <c r="AN6" s="12"/>
      <c r="AO6" s="12"/>
      <c r="AP6" s="12"/>
      <c r="AQ6" s="12"/>
      <c r="AR6" s="63"/>
      <c r="AS6" s="65"/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1"/>
      <c r="K7" s="18"/>
      <c r="L7" s="39"/>
      <c r="M7" s="7"/>
      <c r="N7" s="7"/>
      <c r="O7" s="7"/>
      <c r="P7" s="10"/>
      <c r="Q7" s="12"/>
      <c r="R7" s="12"/>
      <c r="S7" s="13"/>
      <c r="T7" s="12"/>
      <c r="U7" s="12"/>
      <c r="V7" s="57"/>
      <c r="W7" s="18"/>
      <c r="X7" s="12">
        <v>2023</v>
      </c>
      <c r="Y7" s="12" t="s">
        <v>34</v>
      </c>
      <c r="Z7" s="1" t="s">
        <v>24</v>
      </c>
      <c r="AA7" s="12">
        <v>9</v>
      </c>
      <c r="AB7" s="12">
        <v>0</v>
      </c>
      <c r="AC7" s="12">
        <v>21</v>
      </c>
      <c r="AD7" s="12">
        <v>5</v>
      </c>
      <c r="AE7" s="12">
        <v>43</v>
      </c>
      <c r="AF7" s="73">
        <v>0.61428571428571432</v>
      </c>
      <c r="AG7" s="10">
        <v>70</v>
      </c>
      <c r="AH7" s="39"/>
      <c r="AI7" s="7"/>
      <c r="AJ7" s="7"/>
      <c r="AK7" s="7"/>
      <c r="AL7" s="10"/>
      <c r="AM7" s="12">
        <v>3</v>
      </c>
      <c r="AN7" s="12">
        <v>0</v>
      </c>
      <c r="AO7" s="13">
        <v>4</v>
      </c>
      <c r="AP7" s="12">
        <v>0</v>
      </c>
      <c r="AQ7" s="12">
        <v>10</v>
      </c>
      <c r="AR7" s="63">
        <v>0.52629999999999999</v>
      </c>
      <c r="AS7" s="18">
        <v>19</v>
      </c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59" t="s">
        <v>13</v>
      </c>
      <c r="C8" s="60"/>
      <c r="D8" s="61"/>
      <c r="E8" s="35">
        <f>SUM(E4:E7)</f>
        <v>0</v>
      </c>
      <c r="F8" s="35">
        <f>SUM(F4:F7)</f>
        <v>0</v>
      </c>
      <c r="G8" s="35">
        <f>SUM(G4:G7)</f>
        <v>0</v>
      </c>
      <c r="H8" s="35">
        <f>SUM(H4:H7)</f>
        <v>0</v>
      </c>
      <c r="I8" s="35">
        <f>SUM(I4:I7)</f>
        <v>0</v>
      </c>
      <c r="J8" s="36">
        <v>0</v>
      </c>
      <c r="K8" s="20">
        <f>SUM(K7:K7)</f>
        <v>0</v>
      </c>
      <c r="L8" s="17"/>
      <c r="M8" s="28"/>
      <c r="N8" s="40"/>
      <c r="O8" s="41"/>
      <c r="P8" s="10"/>
      <c r="Q8" s="35">
        <f>SUM(Q4:Q7)</f>
        <v>0</v>
      </c>
      <c r="R8" s="35">
        <f>SUM(R4:R7)</f>
        <v>0</v>
      </c>
      <c r="S8" s="35">
        <f>SUM(S4:S7)</f>
        <v>0</v>
      </c>
      <c r="T8" s="35">
        <f>SUM(T4:T7)</f>
        <v>0</v>
      </c>
      <c r="U8" s="35">
        <f>SUM(U4:U7)</f>
        <v>0</v>
      </c>
      <c r="V8" s="15">
        <v>0</v>
      </c>
      <c r="W8" s="20">
        <f>SUM(W7:W7)</f>
        <v>0</v>
      </c>
      <c r="X8" s="62" t="s">
        <v>13</v>
      </c>
      <c r="Y8" s="11"/>
      <c r="Z8" s="9"/>
      <c r="AA8" s="35">
        <f>SUM(AA4:AA7)</f>
        <v>43</v>
      </c>
      <c r="AB8" s="35">
        <f>SUM(AB4:AB7)</f>
        <v>0</v>
      </c>
      <c r="AC8" s="35">
        <f>SUM(AC4:AC7)</f>
        <v>41</v>
      </c>
      <c r="AD8" s="35">
        <f>SUM(AD4:AD7)</f>
        <v>18</v>
      </c>
      <c r="AE8" s="35">
        <f>SUM(AE4:AE7)</f>
        <v>147</v>
      </c>
      <c r="AF8" s="36">
        <f>PRODUCT(AE8/AG8)</f>
        <v>0.53260869565217395</v>
      </c>
      <c r="AG8" s="20">
        <f>SUM(AG4:AG7)</f>
        <v>276</v>
      </c>
      <c r="AH8" s="17"/>
      <c r="AI8" s="28"/>
      <c r="AJ8" s="40"/>
      <c r="AK8" s="41"/>
      <c r="AL8" s="10"/>
      <c r="AM8" s="35">
        <f>SUM(AM4:AM7)</f>
        <v>3</v>
      </c>
      <c r="AN8" s="35">
        <f>SUM(AN4:AN7)</f>
        <v>0</v>
      </c>
      <c r="AO8" s="35">
        <f>SUM(AO4:AO7)</f>
        <v>4</v>
      </c>
      <c r="AP8" s="35">
        <f>SUM(AP4:AP7)</f>
        <v>0</v>
      </c>
      <c r="AQ8" s="35">
        <f>SUM(AQ4:AQ7)</f>
        <v>10</v>
      </c>
      <c r="AR8" s="36">
        <f>PRODUCT(AQ8/AS8)</f>
        <v>0.52631578947368418</v>
      </c>
      <c r="AS8" s="38">
        <f>SUM(AS7:AS7)</f>
        <v>19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7"/>
      <c r="K9" s="18"/>
      <c r="L9" s="10"/>
      <c r="M9" s="10"/>
      <c r="N9" s="10"/>
      <c r="O9" s="10"/>
      <c r="P9" s="16"/>
      <c r="Q9" s="16"/>
      <c r="R9" s="16"/>
      <c r="S9" s="16"/>
      <c r="T9" s="16"/>
      <c r="U9" s="10"/>
      <c r="V9" s="10"/>
      <c r="W9" s="18"/>
      <c r="X9" s="16"/>
      <c r="Y9" s="16"/>
      <c r="Z9" s="16"/>
      <c r="AA9" s="16"/>
      <c r="AB9" s="16"/>
      <c r="AC9" s="16"/>
      <c r="AD9" s="16"/>
      <c r="AE9" s="16"/>
      <c r="AF9" s="37"/>
      <c r="AG9" s="18"/>
      <c r="AH9" s="10"/>
      <c r="AI9" s="10"/>
      <c r="AJ9" s="10"/>
      <c r="AK9" s="10"/>
      <c r="AL9" s="16"/>
      <c r="AM9" s="16"/>
      <c r="AN9" s="16"/>
      <c r="AO9" s="16"/>
      <c r="AP9" s="16"/>
      <c r="AQ9" s="10"/>
      <c r="AR9" s="10"/>
      <c r="AS9" s="18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6" t="s">
        <v>16</v>
      </c>
      <c r="C10" s="47"/>
      <c r="D10" s="48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6"/>
      <c r="R10" s="16" t="s">
        <v>10</v>
      </c>
      <c r="S10" s="16"/>
      <c r="T10" s="16" t="s">
        <v>27</v>
      </c>
      <c r="U10" s="10"/>
      <c r="V10" s="18"/>
      <c r="W10" s="18"/>
      <c r="X10" s="18"/>
      <c r="Y10" s="18"/>
      <c r="Z10" s="18"/>
      <c r="AA10" s="18"/>
      <c r="AB10" s="18"/>
      <c r="AC10" s="16"/>
      <c r="AD10" s="16"/>
      <c r="AE10" s="16"/>
      <c r="AF10" s="16"/>
      <c r="AG10" s="16"/>
      <c r="AH10" s="16"/>
      <c r="AI10" s="16"/>
      <c r="AJ10" s="16"/>
      <c r="AK10" s="16"/>
      <c r="AM10" s="18"/>
      <c r="AN10" s="18"/>
      <c r="AO10" s="18"/>
      <c r="AP10" s="18"/>
      <c r="AQ10" s="18"/>
      <c r="AR10" s="18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9" t="s">
        <v>15</v>
      </c>
      <c r="C11" s="3"/>
      <c r="D11" s="50"/>
      <c r="E11" s="45">
        <v>0</v>
      </c>
      <c r="F11" s="45">
        <v>0</v>
      </c>
      <c r="G11" s="45">
        <v>0</v>
      </c>
      <c r="H11" s="45">
        <v>0</v>
      </c>
      <c r="I11" s="45">
        <v>0</v>
      </c>
      <c r="J11" s="58">
        <v>0</v>
      </c>
      <c r="K11" s="16">
        <v>0</v>
      </c>
      <c r="L11" s="51">
        <v>0</v>
      </c>
      <c r="M11" s="51">
        <v>0</v>
      </c>
      <c r="N11" s="51">
        <v>0</v>
      </c>
      <c r="O11" s="51">
        <v>0</v>
      </c>
      <c r="Q11" s="16"/>
      <c r="R11" s="16"/>
      <c r="S11" s="16"/>
      <c r="T11" s="52" t="s">
        <v>26</v>
      </c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6"/>
      <c r="AH11" s="16"/>
      <c r="AI11" s="16"/>
      <c r="AJ11" s="16"/>
      <c r="AK11" s="16"/>
      <c r="AL11" s="16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2" t="s">
        <v>11</v>
      </c>
      <c r="C12" s="33"/>
      <c r="D12" s="34"/>
      <c r="E12" s="45">
        <f>PRODUCT(E8+Q8)</f>
        <v>0</v>
      </c>
      <c r="F12" s="45">
        <f>PRODUCT(F8+R8)</f>
        <v>0</v>
      </c>
      <c r="G12" s="45">
        <f>PRODUCT(G8+S8)</f>
        <v>0</v>
      </c>
      <c r="H12" s="45">
        <f>PRODUCT(H8+T8)</f>
        <v>0</v>
      </c>
      <c r="I12" s="45">
        <f>PRODUCT(I8+U8)</f>
        <v>0</v>
      </c>
      <c r="J12" s="58">
        <v>0</v>
      </c>
      <c r="K12" s="16">
        <f>PRODUCT(K8+W8)</f>
        <v>0</v>
      </c>
      <c r="L12" s="51">
        <v>0</v>
      </c>
      <c r="M12" s="51">
        <v>0</v>
      </c>
      <c r="N12" s="51">
        <v>0</v>
      </c>
      <c r="O12" s="51">
        <v>0</v>
      </c>
      <c r="Q12" s="16"/>
      <c r="R12" s="16"/>
      <c r="S12" s="16"/>
      <c r="T12" s="52" t="s">
        <v>32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19" t="s">
        <v>12</v>
      </c>
      <c r="C13" s="30"/>
      <c r="D13" s="29"/>
      <c r="E13" s="45">
        <f>PRODUCT(AA8+AM8)</f>
        <v>46</v>
      </c>
      <c r="F13" s="45">
        <f>PRODUCT(AB8+AN8)</f>
        <v>0</v>
      </c>
      <c r="G13" s="45">
        <f>PRODUCT(AC8+AO8)</f>
        <v>45</v>
      </c>
      <c r="H13" s="45">
        <f>PRODUCT(AD8+AP8)</f>
        <v>18</v>
      </c>
      <c r="I13" s="45">
        <f>PRODUCT(AE8+AQ8)</f>
        <v>157</v>
      </c>
      <c r="J13" s="58">
        <f>PRODUCT(I13/K13)</f>
        <v>0.53220338983050852</v>
      </c>
      <c r="K13" s="10">
        <f>PRODUCT(AG8+AS8)</f>
        <v>295</v>
      </c>
      <c r="L13" s="51">
        <f>PRODUCT((F13+G13)/E13)</f>
        <v>0.97826086956521741</v>
      </c>
      <c r="M13" s="51">
        <f>PRODUCT(H13/E13)</f>
        <v>0.39130434782608697</v>
      </c>
      <c r="N13" s="51">
        <f>PRODUCT((F13+G13+H13)/E13)</f>
        <v>1.3695652173913044</v>
      </c>
      <c r="O13" s="51">
        <f>PRODUCT(I13/E13)</f>
        <v>3.4130434782608696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2" t="s">
        <v>13</v>
      </c>
      <c r="C14" s="43"/>
      <c r="D14" s="44"/>
      <c r="E14" s="45">
        <f>SUM(E11:E13)</f>
        <v>46</v>
      </c>
      <c r="F14" s="45">
        <f t="shared" ref="F14:I14" si="0">SUM(F11:F13)</f>
        <v>0</v>
      </c>
      <c r="G14" s="45">
        <f t="shared" si="0"/>
        <v>45</v>
      </c>
      <c r="H14" s="45">
        <f t="shared" si="0"/>
        <v>18</v>
      </c>
      <c r="I14" s="45">
        <f t="shared" si="0"/>
        <v>157</v>
      </c>
      <c r="J14" s="58">
        <f>PRODUCT(I14/K14)</f>
        <v>0.53220338983050852</v>
      </c>
      <c r="K14" s="16">
        <f>SUM(K11:K13)</f>
        <v>295</v>
      </c>
      <c r="L14" s="51">
        <f>PRODUCT((F14+G14)/E14)</f>
        <v>0.97826086956521741</v>
      </c>
      <c r="M14" s="51">
        <f>PRODUCT(H14/E14)</f>
        <v>0.39130434782608697</v>
      </c>
      <c r="N14" s="51">
        <f>PRODUCT((F14+G14+H14)/E14)</f>
        <v>1.3695652173913044</v>
      </c>
      <c r="O14" s="51">
        <f>PRODUCT(I14/E14)</f>
        <v>3.4130434782608696</v>
      </c>
      <c r="Q14" s="10"/>
      <c r="R14" s="10"/>
      <c r="S14" s="10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0"/>
      <c r="AL179" s="10"/>
    </row>
    <row r="180" spans="12:38" x14ac:dyDescent="0.25">
      <c r="R180" s="18"/>
      <c r="S180" s="18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L183"/>
      <c r="M183"/>
      <c r="N183"/>
      <c r="O183"/>
      <c r="P183"/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  <c r="AK183"/>
      <c r="AL183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ht="14.25" x14ac:dyDescent="0.2">
      <c r="L208"/>
      <c r="M208"/>
      <c r="N208"/>
      <c r="O208"/>
      <c r="P20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</sheetData>
  <sortState xmlns:xlrd2="http://schemas.microsoft.com/office/spreadsheetml/2017/richdata2" ref="X6:AT7">
    <sortCondition ref="X6:X7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Käyttäjä</cp:lastModifiedBy>
  <cp:lastPrinted>2011-11-17T12:40:21Z</cp:lastPrinted>
  <dcterms:created xsi:type="dcterms:W3CDTF">2000-09-25T22:23:29Z</dcterms:created>
  <dcterms:modified xsi:type="dcterms:W3CDTF">2023-09-01T11:30:51Z</dcterms:modified>
</cp:coreProperties>
</file>